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$&quot;"/>
    <numFmt numFmtId="165" formatCode="0.000"/>
  </numFmts>
  <fonts count="6">
    <font>
      <name val="Calibri"/>
      <family val="2"/>
      <color theme="1"/>
      <sz val="11"/>
      <scheme val="minor"/>
    </font>
    <font>
      <i val="1"/>
      <color rgb="00606670"/>
    </font>
    <font>
      <b val="1"/>
      <sz val="13"/>
    </font>
    <font>
      <b val="1"/>
      <color rgb="00FFFF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03E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1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DONNÉES SYNTHÉTIQUES — aucun bien réel. Généré par analysis/python/cases/make_spreadsheets.py</t>
        </is>
      </c>
    </row>
    <row r="2">
      <c r="A2" s="2" t="inlineStr">
        <is>
          <t>Grille d'ajustements — cas 1, maison de Gatineau (chapitres 16-17)</t>
        </is>
      </c>
    </row>
    <row r="4">
      <c r="A4" s="3" t="inlineStr">
        <is>
          <t>Élément</t>
        </is>
      </c>
      <c r="B4" s="3" t="inlineStr">
        <is>
          <t>Sujet</t>
        </is>
      </c>
      <c r="C4" s="3" t="inlineStr">
        <is>
          <t>G0574</t>
        </is>
      </c>
      <c r="D4" s="3" t="inlineStr">
        <is>
          <t>G0404</t>
        </is>
      </c>
      <c r="E4" s="3" t="inlineStr">
        <is>
          <t>G0468</t>
        </is>
      </c>
      <c r="F4" s="3" t="inlineStr">
        <is>
          <t>G0477</t>
        </is>
      </c>
      <c r="G4" s="3" t="inlineStr">
        <is>
          <t>G0575</t>
        </is>
      </c>
    </row>
    <row r="5">
      <c r="A5" t="inlineStr">
        <is>
          <t>Date de vente</t>
        </is>
      </c>
      <c r="B5" t="inlineStr">
        <is>
          <t>2026-09-01</t>
        </is>
      </c>
      <c r="C5" t="inlineStr">
        <is>
          <t>2026-06-22</t>
        </is>
      </c>
      <c r="D5" t="inlineStr">
        <is>
          <t>2025-05-27</t>
        </is>
      </c>
      <c r="E5" t="inlineStr">
        <is>
          <t>2025-09-27</t>
        </is>
      </c>
      <c r="F5" t="inlineStr">
        <is>
          <t>2025-11-02</t>
        </is>
      </c>
      <c r="G5" t="inlineStr">
        <is>
          <t>2026-06-23</t>
        </is>
      </c>
    </row>
    <row r="6">
      <c r="A6" t="inlineStr">
        <is>
          <t>Superficie habitable (m²)</t>
        </is>
      </c>
      <c r="B6" t="n">
        <v>165</v>
      </c>
      <c r="C6" t="n">
        <v>149</v>
      </c>
      <c r="D6" t="n">
        <v>160</v>
      </c>
      <c r="E6" t="n">
        <v>187</v>
      </c>
      <c r="F6" t="n">
        <v>146</v>
      </c>
      <c r="G6" t="n">
        <v>156</v>
      </c>
    </row>
    <row r="7">
      <c r="A7" t="inlineStr">
        <is>
          <t>Terrain (m²)</t>
        </is>
      </c>
      <c r="B7" t="n">
        <v>620</v>
      </c>
      <c r="C7" t="n">
        <v>592</v>
      </c>
      <c r="D7" t="n">
        <v>538</v>
      </c>
      <c r="E7" t="n">
        <v>586</v>
      </c>
      <c r="F7" t="n">
        <v>452</v>
      </c>
      <c r="G7" t="n">
        <v>333</v>
      </c>
    </row>
    <row r="8">
      <c r="A8" t="inlineStr">
        <is>
          <t>Année de construction</t>
        </is>
      </c>
      <c r="B8" t="n">
        <v>1998</v>
      </c>
      <c r="C8" t="n">
        <v>1996</v>
      </c>
      <c r="D8" t="n">
        <v>2003</v>
      </c>
      <c r="E8" t="n">
        <v>1999</v>
      </c>
      <c r="F8" t="n">
        <v>2002</v>
      </c>
      <c r="G8" t="n">
        <v>2013</v>
      </c>
    </row>
    <row r="9">
      <c r="A9" t="inlineStr">
        <is>
          <t>Qualité (1-5)</t>
        </is>
      </c>
      <c r="B9" t="n">
        <v>3</v>
      </c>
      <c r="C9" t="n">
        <v>4</v>
      </c>
      <c r="D9" t="n">
        <v>3</v>
      </c>
      <c r="E9" t="n">
        <v>4</v>
      </c>
      <c r="F9" t="n">
        <v>4</v>
      </c>
      <c r="G9" t="n">
        <v>2</v>
      </c>
    </row>
    <row r="10">
      <c r="A10" t="inlineStr">
        <is>
          <t>Garage</t>
        </is>
      </c>
      <c r="B10" t="n">
        <v>1</v>
      </c>
      <c r="C10" t="n">
        <v>0</v>
      </c>
      <c r="D10" t="n">
        <v>1</v>
      </c>
      <c r="E10" t="n">
        <v>1</v>
      </c>
      <c r="F10" t="n">
        <v>1</v>
      </c>
      <c r="G10" t="n">
        <v>0</v>
      </c>
    </row>
    <row r="11">
      <c r="A11" t="inlineStr">
        <is>
          <t>Sous-sol fini</t>
        </is>
      </c>
      <c r="B11" t="n">
        <v>1</v>
      </c>
      <c r="C11" t="n">
        <v>0</v>
      </c>
      <c r="D11" t="n">
        <v>1</v>
      </c>
      <c r="E11" t="n">
        <v>1</v>
      </c>
      <c r="F11" t="n">
        <v>1</v>
      </c>
      <c r="G11" t="n">
        <v>1</v>
      </c>
    </row>
    <row r="13">
      <c r="A13" s="4" t="inlineStr">
        <is>
          <t>Prix de vente</t>
        </is>
      </c>
      <c r="C13" s="5" t="n">
        <v>598000</v>
      </c>
      <c r="D13" s="5" t="n">
        <v>506500</v>
      </c>
      <c r="E13" s="5" t="n">
        <v>624500</v>
      </c>
      <c r="F13" s="5" t="n">
        <v>538000</v>
      </c>
      <c r="G13" s="5" t="n">
        <v>513500</v>
      </c>
    </row>
    <row r="14">
      <c r="A14" s="6" t="inlineStr">
        <is>
          <t>Ajustements (du point de vue du sujet, $)</t>
        </is>
      </c>
    </row>
    <row r="15">
      <c r="A15" t="inlineStr">
        <is>
          <t>Conditions du marché</t>
        </is>
      </c>
      <c r="C15" s="5" t="n">
        <v>5092.36</v>
      </c>
      <c r="D15" s="5" t="n">
        <v>28732.63</v>
      </c>
      <c r="E15" s="5" t="n">
        <v>25803.04</v>
      </c>
      <c r="F15" s="5" t="n">
        <v>19825.49</v>
      </c>
      <c r="G15" s="5" t="n">
        <v>4310.95</v>
      </c>
    </row>
    <row r="16">
      <c r="A16" t="inlineStr">
        <is>
          <t>Localisation</t>
        </is>
      </c>
      <c r="C16" s="5" t="n">
        <v>0</v>
      </c>
      <c r="D16" s="5" t="n">
        <v>0</v>
      </c>
      <c r="E16" s="5" t="n">
        <v>0</v>
      </c>
      <c r="F16" s="5" t="n">
        <v>0</v>
      </c>
      <c r="G16" s="5" t="n">
        <v>0</v>
      </c>
    </row>
    <row r="17">
      <c r="A17" t="inlineStr">
        <is>
          <t>Superficie habitable</t>
        </is>
      </c>
      <c r="C17" s="5" t="n">
        <v>34089.47</v>
      </c>
      <c r="D17" s="5" t="n">
        <v>8952.530000000001</v>
      </c>
      <c r="E17" s="5" t="n">
        <v>-42429.56</v>
      </c>
      <c r="F17" s="5" t="n">
        <v>38028.34</v>
      </c>
      <c r="G17" s="5" t="n">
        <v>15895.71</v>
      </c>
    </row>
    <row r="18">
      <c r="A18" t="inlineStr">
        <is>
          <t>Terrain</t>
        </is>
      </c>
      <c r="C18" s="5" t="n">
        <v>2763.88</v>
      </c>
      <c r="D18" s="5" t="n">
        <v>7278.64</v>
      </c>
      <c r="E18" s="5" t="n">
        <v>3219.51</v>
      </c>
      <c r="F18" s="5" t="n">
        <v>17900.87</v>
      </c>
      <c r="G18" s="5" t="n">
        <v>31992.86</v>
      </c>
    </row>
    <row r="19">
      <c r="A19" t="inlineStr">
        <is>
          <t>Âge</t>
        </is>
      </c>
      <c r="C19" s="5" t="n">
        <v>4578.29</v>
      </c>
      <c r="D19" s="5" t="n">
        <v>-10241.75</v>
      </c>
      <c r="E19" s="5" t="n">
        <v>-2222.54</v>
      </c>
      <c r="F19" s="5" t="n">
        <v>-9072.049999999999</v>
      </c>
      <c r="G19" s="5" t="n">
        <v>-33051.9</v>
      </c>
    </row>
    <row r="20">
      <c r="A20" t="inlineStr">
        <is>
          <t>Qualité</t>
        </is>
      </c>
      <c r="C20" s="5" t="n">
        <v>-38190.09</v>
      </c>
      <c r="D20" s="5" t="n">
        <v>0</v>
      </c>
      <c r="E20" s="5" t="n">
        <v>-36077.5</v>
      </c>
      <c r="F20" s="5" t="n">
        <v>-35829.36</v>
      </c>
      <c r="G20" s="5" t="n">
        <v>33548.94</v>
      </c>
    </row>
    <row r="21">
      <c r="A21" t="inlineStr">
        <is>
          <t>Garage</t>
        </is>
      </c>
      <c r="C21" s="5" t="n">
        <v>19988.22</v>
      </c>
      <c r="D21" s="5" t="n">
        <v>0</v>
      </c>
      <c r="E21" s="5" t="n">
        <v>0</v>
      </c>
      <c r="F21" s="5" t="n">
        <v>0</v>
      </c>
      <c r="G21" s="5" t="n">
        <v>18665.06</v>
      </c>
    </row>
    <row r="22">
      <c r="A22" t="inlineStr">
        <is>
          <t>Sous-sol</t>
        </is>
      </c>
      <c r="C22" s="5" t="n">
        <v>13924.88</v>
      </c>
      <c r="D22" s="5" t="n">
        <v>0</v>
      </c>
      <c r="E22" s="5" t="n">
        <v>0</v>
      </c>
      <c r="F22" s="5" t="n">
        <v>0</v>
      </c>
      <c r="G22" s="5" t="n">
        <v>0</v>
      </c>
    </row>
    <row r="23">
      <c r="A23" t="inlineStr">
        <is>
          <t>Piscine</t>
        </is>
      </c>
      <c r="C23" s="5" t="n">
        <v>0</v>
      </c>
      <c r="D23" s="5" t="n">
        <v>0</v>
      </c>
      <c r="E23" s="5" t="n">
        <v>0</v>
      </c>
      <c r="F23" s="5" t="n">
        <v>0</v>
      </c>
      <c r="G23" s="5" t="n">
        <v>0</v>
      </c>
    </row>
    <row r="24">
      <c r="A24" t="inlineStr">
        <is>
          <t>Type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</row>
    <row r="25">
      <c r="A25" s="4" t="inlineStr">
        <is>
          <t>Prix ajusté</t>
        </is>
      </c>
      <c r="C25" s="5">
        <f>C13+SUM(C15:C24)</f>
        <v/>
      </c>
      <c r="D25" s="5">
        <f>D13+SUM(D15:D24)</f>
        <v/>
      </c>
      <c r="E25" s="5">
        <f>E13+SUM(E15:E24)</f>
        <v/>
      </c>
      <c r="F25" s="5">
        <f>F13+SUM(F15:F24)</f>
        <v/>
      </c>
      <c r="G25" s="5">
        <f>G13+SUM(G15:G24)</f>
        <v/>
      </c>
    </row>
    <row r="26">
      <c r="A26" t="inlineStr">
        <is>
          <t>Ajustement brut (%)</t>
        </is>
      </c>
      <c r="C26" s="7">
        <f>SUMPRODUCT(ABS(C15:C24))/C13</f>
        <v/>
      </c>
      <c r="D26" s="7">
        <f>SUMPRODUCT(ABS(D15:D24))/D13</f>
        <v/>
      </c>
      <c r="E26" s="7">
        <f>SUMPRODUCT(ABS(E15:E24))/E13</f>
        <v/>
      </c>
      <c r="F26" s="7">
        <f>SUMPRODUCT(ABS(F15:F24))/F13</f>
        <v/>
      </c>
      <c r="G26" s="7">
        <f>SUMPRODUCT(ABS(G15:G24))/G13</f>
        <v/>
      </c>
    </row>
    <row r="27">
      <c r="A27" t="inlineStr">
        <is>
          <t>Ajustement net (%)</t>
        </is>
      </c>
      <c r="C27" s="7">
        <f>(C25-C13)/C13</f>
        <v/>
      </c>
      <c r="D27" s="7">
        <f>(D25-D13)/D13</f>
        <v/>
      </c>
      <c r="E27" s="7">
        <f>(E25-E13)/E13</f>
        <v/>
      </c>
      <c r="F27" s="7">
        <f>(F25-F13)/F13</f>
        <v/>
      </c>
      <c r="G27" s="7">
        <f>(G25-G13)/G13</f>
        <v/>
      </c>
    </row>
    <row r="28">
      <c r="A28" t="inlineStr">
        <is>
          <t>Poids ∝ 1/brut</t>
        </is>
      </c>
      <c r="C28" s="8">
        <f>(1/MAX(C26,0.01))/SUMPRODUCT(1/IF(C26:G26&lt;0.01,0.01,C26:G26))</f>
        <v/>
      </c>
      <c r="D28" s="8">
        <f>(1/MAX(D26,0.01))/SUMPRODUCT(1/IF(C26:G26&lt;0.01,0.01,C26:G26))</f>
        <v/>
      </c>
      <c r="E28" s="8">
        <f>(1/MAX(E26,0.01))/SUMPRODUCT(1/IF(C26:G26&lt;0.01,0.01,C26:G26))</f>
        <v/>
      </c>
      <c r="F28" s="8">
        <f>(1/MAX(F26,0.01))/SUMPRODUCT(1/IF(C26:G26&lt;0.01,0.01,C26:G26))</f>
        <v/>
      </c>
      <c r="G28" s="8">
        <f>(1/MAX(G26,0.01))/SUMPRODUCT(1/IF(C26:G26&lt;0.01,0.01,C26:G26))</f>
        <v/>
      </c>
    </row>
    <row r="30">
      <c r="A30" s="4" t="inlineStr">
        <is>
          <t>Valeur indiquée (pondérée)</t>
        </is>
      </c>
      <c r="B30" s="5">
        <f>SUMPRODUCT(C25:G25,C28:G28)</f>
        <v/>
      </c>
    </row>
    <row r="31">
      <c r="A31" t="inlineStr">
        <is>
          <t>Moyenne / médiane des prix ajustés</t>
        </is>
      </c>
      <c r="B31" s="5">
        <f>AVERAGE(C25:G25)</f>
        <v/>
      </c>
      <c r="C31" s="5">
        <f>MEDIAN(C25:G25)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2026-10-31T05:19:41Z</dcterms:created>
  <dcterms:modified xmlns:dcterms="http://purl.org/dc/terms/" xmlns:xsi="http://www.w3.org/2001/XMLSchema-instance" xsi:type="dcterms:W3CDTF">2026-10-31T05:19:41Z</dcterms:modified>
</cp:coreProperties>
</file>