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come statement" sheetId="1" r:id="rId1"/>
    <sheet name="Balance sheet" sheetId="2" r:id="rId2"/>
    <sheet name="Cash flow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<sst xmlns="http://schemas.openxmlformats.org/spreadsheetml/2006/main" count="92" uniqueCount="78">
  <si>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Laurentide Composites Inc. — Consolidated statements of income</t>
  </si>
  <si>
    <t>Audited, IFRS, CAD thousands unless stated; fiscal year ends 31 December</t>
  </si>
  <si>
    <t>FY2021</t>
  </si>
  <si>
    <t>FY2022</t>
  </si>
  <si>
    <t>FY2023</t>
  </si>
  <si>
    <t>FY2024</t>
  </si>
  <si>
    <t>FY2025</t>
  </si>
  <si>
    <t>Revenue</t>
  </si>
  <si>
    <t>Cost of goods sold</t>
  </si>
  <si>
    <t>Gross profit</t>
  </si>
  <si>
    <t>Selling, general and administrative expenses</t>
  </si>
  <si>
    <t>Research and development expenses</t>
  </si>
  <si>
    <t>EBITDA</t>
  </si>
  <si>
    <t>Depreciation and amortisation</t>
  </si>
  <si>
    <t>Provision for legal claim (Note 18)</t>
  </si>
  <si>
    <t>Operating income (EBIT)</t>
  </si>
  <si>
    <t>Finance costs (including interest on lease liabilities)</t>
  </si>
  <si>
    <t>Income before income taxes</t>
  </si>
  <si>
    <t>Income tax expense</t>
  </si>
  <si>
    <t>Net income</t>
  </si>
  <si>
    <t>Weighted average shares outstanding, basic and diluted (thousands)</t>
  </si>
  <si>
    <t>Earnings per share, basic and diluted (CAD)</t>
  </si>
  <si>
    <t>Memo: depreciation of property, plant and equipment</t>
  </si>
  <si>
    <t>Memo: depreciation of right-of-use assets</t>
  </si>
  <si>
    <t>Memo: amortisation of intangible assets</t>
  </si>
  <si>
    <t>Memo: interest on lease liabilities (included in finance costs)</t>
  </si>
  <si>
    <t>Memo: dividends declared</t>
  </si>
  <si>
    <t>Laurentide Composites Inc. — Consolidated statements of financial position (as at 31 December)</t>
  </si>
  <si>
    <t>Cash and cash equivalents</t>
  </si>
  <si>
    <t>Trade and other receivables</t>
  </si>
  <si>
    <t>Inventories</t>
  </si>
  <si>
    <t>Prepaid expenses</t>
  </si>
  <si>
    <t>Total current assets</t>
  </si>
  <si>
    <t>Property, plant and equipment</t>
  </si>
  <si>
    <t>Right-of-use assets (Note 14)</t>
  </si>
  <si>
    <t>Intangible assets</t>
  </si>
  <si>
    <t>Goodwill</t>
  </si>
  <si>
    <t>Total non-current assets</t>
  </si>
  <si>
    <t>Total assets</t>
  </si>
  <si>
    <t>Trade and other payables</t>
  </si>
  <si>
    <t>Accrued liabilities</t>
  </si>
  <si>
    <t>Current portion of long-term debt</t>
  </si>
  <si>
    <t>Current portion of lease liabilities (Note 14)</t>
  </si>
  <si>
    <t>Revolving credit facility</t>
  </si>
  <si>
    <t>Total current liabilities</t>
  </si>
  <si>
    <t>Long-term debt</t>
  </si>
  <si>
    <t>Lease liabilities, non-current (Note 14)</t>
  </si>
  <si>
    <t>Deferred tax liabilities</t>
  </si>
  <si>
    <t>Provisions (Note 18)</t>
  </si>
  <si>
    <t>Total non-current liabilities</t>
  </si>
  <si>
    <t>Total liabilities</t>
  </si>
  <si>
    <t>Share capital</t>
  </si>
  <si>
    <t>Retained earnings</t>
  </si>
  <si>
    <t>Total shareholders' equity</t>
  </si>
  <si>
    <t>Total liabilities and shareholders' equity</t>
  </si>
  <si>
    <t>Check: total assets less total liabilities and equity (must be 0)</t>
  </si>
  <si>
    <t>Laurentide Composites Inc. — Consolidated statements of cash flows</t>
  </si>
  <si>
    <t>Provision for legal claim (non-cash)</t>
  </si>
  <si>
    <t>Change in trade and other receivables</t>
  </si>
  <si>
    <t>Change in inventories</t>
  </si>
  <si>
    <t>Change in prepaid expenses</t>
  </si>
  <si>
    <t>Change in trade and other payables</t>
  </si>
  <si>
    <t>Change in accrued liabilities</t>
  </si>
  <si>
    <t>Cash flows from operating activities</t>
  </si>
  <si>
    <t>Purchase of property, plant and equipment</t>
  </si>
  <si>
    <t>Purchase of intangible assets</t>
  </si>
  <si>
    <t>Cash flows from investing activities</t>
  </si>
  <si>
    <t>Repayment of long-term debt</t>
  </si>
  <si>
    <t>Proceeds from long-term debt</t>
  </si>
  <si>
    <t>Net drawings (repayments) on revolving credit facility</t>
  </si>
  <si>
    <t>Principal payments on lease liabilities</t>
  </si>
  <si>
    <t>Dividends paid</t>
  </si>
  <si>
    <t>Cash flows from financing activities</t>
  </si>
  <si>
    <t>Net change in cash and cash equivalents</t>
  </si>
  <si>
    <t>Cash and cash equivalents, beginning of year</t>
  </si>
  <si>
    <t>Cash and cash equivalents, end of year</t>
  </si>
  <si>
    <t>Supplemental: interest paid</t>
  </si>
  <si>
    <t>Supplemental: income taxes paid</t>
  </si>
</sst>
</file>

<file path=xl/styles.xml><?xml version="1.0" encoding="utf-8"?>
<styleSheet xmlns="http://schemas.openxmlformats.org/spreadsheetml/2006/main">
  <numFmts count="2">
    <numFmt numFmtId="164" formatCode="#,##0;(#,##0)"/>
    <numFmt numFmtId="165" formatCode="0.00"/>
  </numFmts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right"/>
    </xf>
    <xf numFmtId="164" fontId="0" fillId="0" borderId="0" xfId="0" applyNumberFormat="1"/>
    <xf numFmtId="164" fontId="2" fillId="0" borderId="2" xfId="0" applyNumberFormat="1" applyFont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cols>
    <col min="1" max="1" width="46.7109375" customWidth="1"/>
    <col min="2" max="2" width="4.7109375" customWidth="1"/>
    <col min="3" max="7" width="13.7109375" customWidth="1"/>
  </cols>
  <sheetData>
    <row r="1" spans="1:7">
      <c r="A1" s="1" t="s">
        <v>0</v>
      </c>
    </row>
    <row r="2" spans="1:7">
      <c r="A2" t="s">
        <v>1</v>
      </c>
    </row>
    <row r="4" spans="1:7">
      <c r="A4" s="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>
      <c r="A5" t="s">
        <v>7</v>
      </c>
      <c r="C5" s="4">
        <v>412000</v>
      </c>
      <c r="D5" s="4">
        <v>455000</v>
      </c>
      <c r="E5" s="4">
        <v>498000</v>
      </c>
      <c r="F5" s="4">
        <v>531000</v>
      </c>
      <c r="G5" s="4">
        <v>572000</v>
      </c>
    </row>
    <row r="6" spans="1:7">
      <c r="A6" t="s">
        <v>8</v>
      </c>
      <c r="C6" s="4">
        <v>-280160</v>
      </c>
      <c r="D6" s="4">
        <v>-307580</v>
      </c>
      <c r="E6" s="4">
        <v>-334656</v>
      </c>
      <c r="F6" s="4">
        <v>-355239</v>
      </c>
      <c r="G6" s="4">
        <v>-380380</v>
      </c>
    </row>
    <row r="7" spans="1:7">
      <c r="A7" t="s">
        <v>9</v>
      </c>
      <c r="C7" s="5">
        <f>C5+C6</f>
        <v>131840</v>
      </c>
      <c r="D7" s="5">
        <f>D5+D6</f>
        <v>147420</v>
      </c>
      <c r="E7" s="5">
        <f>E5+E6</f>
        <v>163344</v>
      </c>
      <c r="F7" s="5">
        <f>F5+F6</f>
        <v>175761</v>
      </c>
      <c r="G7" s="5">
        <f>G5+G6</f>
        <v>191620</v>
      </c>
    </row>
    <row r="8" spans="1:7">
      <c r="A8" t="s">
        <v>10</v>
      </c>
      <c r="C8" s="4">
        <v>-58669</v>
      </c>
      <c r="D8" s="4">
        <v>-64792</v>
      </c>
      <c r="E8" s="4">
        <v>-70915</v>
      </c>
      <c r="F8" s="4">
        <v>-75190</v>
      </c>
      <c r="G8" s="4">
        <v>-80995</v>
      </c>
    </row>
    <row r="9" spans="1:7">
      <c r="A9" t="s">
        <v>11</v>
      </c>
      <c r="C9" s="4">
        <v>-14667</v>
      </c>
      <c r="D9" s="4">
        <v>-16198</v>
      </c>
      <c r="E9" s="4">
        <v>-17729</v>
      </c>
      <c r="F9" s="4">
        <v>-18797</v>
      </c>
      <c r="G9" s="4">
        <v>-20249</v>
      </c>
    </row>
    <row r="10" spans="1:7">
      <c r="A10" t="s">
        <v>12</v>
      </c>
      <c r="C10" s="5">
        <f>C7+C8+C9</f>
        <v>58504</v>
      </c>
      <c r="D10" s="5">
        <f>D7+D8+D9</f>
        <v>66430</v>
      </c>
      <c r="E10" s="5">
        <f>E7+E8+E9</f>
        <v>74700</v>
      </c>
      <c r="F10" s="5">
        <f>F7+F8+F9</f>
        <v>81774</v>
      </c>
      <c r="G10" s="5">
        <f>G7+G8+G9</f>
        <v>90376</v>
      </c>
    </row>
    <row r="11" spans="1:7">
      <c r="A11" t="s">
        <v>13</v>
      </c>
      <c r="C11" s="4">
        <v>-17716</v>
      </c>
      <c r="D11" s="4">
        <v>-20020</v>
      </c>
      <c r="E11" s="4">
        <v>-21912</v>
      </c>
      <c r="F11" s="4">
        <v>-23895</v>
      </c>
      <c r="G11" s="4">
        <v>-25740</v>
      </c>
    </row>
    <row r="12" spans="1:7">
      <c r="A12" t="s">
        <v>14</v>
      </c>
      <c r="C12" s="4">
        <v>0</v>
      </c>
      <c r="D12" s="4">
        <v>0</v>
      </c>
      <c r="E12" s="4">
        <v>0</v>
      </c>
      <c r="F12" s="4">
        <v>0</v>
      </c>
      <c r="G12" s="4">
        <v>-4800</v>
      </c>
    </row>
    <row r="13" spans="1:7">
      <c r="A13" t="s">
        <v>15</v>
      </c>
      <c r="C13" s="5">
        <f>C10+C11+C12</f>
        <v>40788</v>
      </c>
      <c r="D13" s="5">
        <f>D10+D11+D12</f>
        <v>46410</v>
      </c>
      <c r="E13" s="5">
        <f>E10+E11+E12</f>
        <v>52788</v>
      </c>
      <c r="F13" s="5">
        <f>F10+F11+F12</f>
        <v>57879</v>
      </c>
      <c r="G13" s="5">
        <f>G10+G11+G12</f>
        <v>59836</v>
      </c>
    </row>
    <row r="14" spans="1:7">
      <c r="A14" t="s">
        <v>16</v>
      </c>
      <c r="C14" s="4">
        <v>-14230</v>
      </c>
      <c r="D14" s="4">
        <v>-13846</v>
      </c>
      <c r="E14" s="4">
        <v>-13508</v>
      </c>
      <c r="F14" s="4">
        <v>-14330</v>
      </c>
      <c r="G14" s="4">
        <v>-14304</v>
      </c>
    </row>
    <row r="15" spans="1:7">
      <c r="A15" t="s">
        <v>17</v>
      </c>
      <c r="C15" s="5">
        <f>C13+C14</f>
        <v>26558</v>
      </c>
      <c r="D15" s="5">
        <f>D13+D14</f>
        <v>32564</v>
      </c>
      <c r="E15" s="5">
        <f>E13+E14</f>
        <v>39280</v>
      </c>
      <c r="F15" s="5">
        <f>F13+F14</f>
        <v>43549</v>
      </c>
      <c r="G15" s="5">
        <f>G13+G14</f>
        <v>45532</v>
      </c>
    </row>
    <row r="16" spans="1:7">
      <c r="A16" t="s">
        <v>18</v>
      </c>
      <c r="C16" s="4">
        <v>-7038</v>
      </c>
      <c r="D16" s="4">
        <v>-8629</v>
      </c>
      <c r="E16" s="4">
        <v>-10409</v>
      </c>
      <c r="F16" s="4">
        <v>-11540</v>
      </c>
      <c r="G16" s="4">
        <v>-12066</v>
      </c>
    </row>
    <row r="17" spans="1:7">
      <c r="A17" t="s">
        <v>19</v>
      </c>
      <c r="C17" s="5">
        <f>C15+C16</f>
        <v>19520</v>
      </c>
      <c r="D17" s="5">
        <f>D15+D16</f>
        <v>23935</v>
      </c>
      <c r="E17" s="5">
        <f>E15+E16</f>
        <v>28871</v>
      </c>
      <c r="F17" s="5">
        <f>F15+F16</f>
        <v>32009</v>
      </c>
      <c r="G17" s="5">
        <f>G15+G16</f>
        <v>33466</v>
      </c>
    </row>
    <row r="19" spans="1:7">
      <c r="A19" t="s">
        <v>20</v>
      </c>
      <c r="C19" s="4">
        <v>48250</v>
      </c>
      <c r="D19" s="4">
        <v>48250</v>
      </c>
      <c r="E19" s="4">
        <v>48250</v>
      </c>
      <c r="F19" s="4">
        <v>48250</v>
      </c>
      <c r="G19" s="4">
        <v>48250</v>
      </c>
    </row>
    <row r="20" spans="1:7">
      <c r="A20" t="s">
        <v>21</v>
      </c>
      <c r="C20" s="6">
        <v>0.4</v>
      </c>
      <c r="D20" s="6">
        <v>0.5</v>
      </c>
      <c r="E20" s="6">
        <v>0.6</v>
      </c>
      <c r="F20" s="6">
        <v>0.66</v>
      </c>
      <c r="G20" s="6">
        <v>0.6899999999999999</v>
      </c>
    </row>
    <row r="22" spans="1:7">
      <c r="A22" t="s">
        <v>22</v>
      </c>
      <c r="C22" s="4">
        <v>14173</v>
      </c>
      <c r="D22" s="4">
        <v>16016</v>
      </c>
      <c r="E22" s="4">
        <v>17530</v>
      </c>
      <c r="F22" s="4">
        <v>19116</v>
      </c>
      <c r="G22" s="4">
        <v>20592</v>
      </c>
    </row>
    <row r="23" spans="1:7">
      <c r="A23" t="s">
        <v>23</v>
      </c>
      <c r="C23" s="4">
        <v>2657</v>
      </c>
      <c r="D23" s="4">
        <v>3003</v>
      </c>
      <c r="E23" s="4">
        <v>3287</v>
      </c>
      <c r="F23" s="4">
        <v>3584</v>
      </c>
      <c r="G23" s="4">
        <v>3861</v>
      </c>
    </row>
    <row r="24" spans="1:7">
      <c r="A24" t="s">
        <v>24</v>
      </c>
      <c r="C24" s="4">
        <v>886</v>
      </c>
      <c r="D24" s="4">
        <v>1001</v>
      </c>
      <c r="E24" s="4">
        <v>1095</v>
      </c>
      <c r="F24" s="4">
        <v>1195</v>
      </c>
      <c r="G24" s="4">
        <v>1287</v>
      </c>
    </row>
    <row r="25" spans="1:7">
      <c r="A25" t="s">
        <v>25</v>
      </c>
      <c r="C25" s="4">
        <v>2340</v>
      </c>
      <c r="D25" s="4">
        <v>2362</v>
      </c>
      <c r="E25" s="4">
        <v>2430</v>
      </c>
      <c r="F25" s="4">
        <v>2498</v>
      </c>
      <c r="G25" s="4">
        <v>2588</v>
      </c>
    </row>
    <row r="26" spans="1:7">
      <c r="A26" t="s">
        <v>26</v>
      </c>
      <c r="C26" s="4">
        <v>5856</v>
      </c>
      <c r="D26" s="4">
        <v>7180</v>
      </c>
      <c r="E26" s="4">
        <v>8661</v>
      </c>
      <c r="F26" s="4">
        <v>9603</v>
      </c>
      <c r="G26" s="4">
        <v>10040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46.7109375" customWidth="1"/>
    <col min="2" max="2" width="4.7109375" customWidth="1"/>
    <col min="3" max="7" width="13.7109375" customWidth="1"/>
  </cols>
  <sheetData>
    <row r="1" spans="1:7">
      <c r="A1" s="1" t="s">
        <v>27</v>
      </c>
    </row>
    <row r="2" spans="1:7">
      <c r="A2" t="s">
        <v>1</v>
      </c>
    </row>
    <row r="4" spans="1:7">
      <c r="A4" s="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>
      <c r="A5" t="s">
        <v>28</v>
      </c>
      <c r="C5" s="4">
        <v>28372</v>
      </c>
      <c r="D5" s="4">
        <v>15661</v>
      </c>
      <c r="E5" s="4">
        <v>31381</v>
      </c>
      <c r="F5" s="4">
        <v>31042</v>
      </c>
      <c r="G5" s="4">
        <v>19229</v>
      </c>
    </row>
    <row r="6" spans="1:7">
      <c r="A6" t="s">
        <v>29</v>
      </c>
      <c r="C6" s="4">
        <v>56438</v>
      </c>
      <c r="D6" s="4">
        <v>67315</v>
      </c>
      <c r="E6" s="4">
        <v>69584</v>
      </c>
      <c r="F6" s="4">
        <v>74195</v>
      </c>
      <c r="G6" s="4">
        <v>83058</v>
      </c>
    </row>
    <row r="7" spans="1:7">
      <c r="A7" t="s">
        <v>30</v>
      </c>
      <c r="C7" s="4">
        <v>47589</v>
      </c>
      <c r="D7" s="4">
        <v>48876</v>
      </c>
      <c r="E7" s="4">
        <v>54095</v>
      </c>
      <c r="F7" s="4">
        <v>57422</v>
      </c>
      <c r="G7" s="4">
        <v>61486</v>
      </c>
    </row>
    <row r="8" spans="1:7">
      <c r="A8" t="s">
        <v>31</v>
      </c>
      <c r="C8" s="4">
        <v>3296</v>
      </c>
      <c r="D8" s="4">
        <v>3640</v>
      </c>
      <c r="E8" s="4">
        <v>3984</v>
      </c>
      <c r="F8" s="4">
        <v>4248</v>
      </c>
      <c r="G8" s="4">
        <v>4576</v>
      </c>
    </row>
    <row r="9" spans="1:7">
      <c r="A9" t="s">
        <v>32</v>
      </c>
      <c r="C9" s="5">
        <f>SUM(C5:C8)</f>
        <v>135695</v>
      </c>
      <c r="D9" s="5">
        <f>SUM(D5:D8)</f>
        <v>135492</v>
      </c>
      <c r="E9" s="5">
        <f>SUM(E5:E8)</f>
        <v>159044</v>
      </c>
      <c r="F9" s="5">
        <f>SUM(F5:F8)</f>
        <v>166907</v>
      </c>
      <c r="G9" s="5">
        <f>SUM(G5:G8)</f>
        <v>168349</v>
      </c>
    </row>
    <row r="10" spans="1:7">
      <c r="A10" t="s">
        <v>33</v>
      </c>
      <c r="C10" s="4">
        <v>222251</v>
      </c>
      <c r="D10" s="4">
        <v>230805</v>
      </c>
      <c r="E10" s="4">
        <v>239669</v>
      </c>
      <c r="F10" s="4">
        <v>250289</v>
      </c>
      <c r="G10" s="4">
        <v>261157</v>
      </c>
    </row>
    <row r="11" spans="1:7">
      <c r="A11" t="s">
        <v>34</v>
      </c>
      <c r="C11" s="4">
        <v>53343</v>
      </c>
      <c r="D11" s="4">
        <v>59840</v>
      </c>
      <c r="E11" s="4">
        <v>66553</v>
      </c>
      <c r="F11" s="4">
        <v>73969</v>
      </c>
      <c r="G11" s="4">
        <v>83608</v>
      </c>
    </row>
    <row r="12" spans="1:7">
      <c r="A12" t="s">
        <v>35</v>
      </c>
      <c r="C12" s="4">
        <v>38114</v>
      </c>
      <c r="D12" s="4">
        <v>38113</v>
      </c>
      <c r="E12" s="4">
        <v>38018</v>
      </c>
      <c r="F12" s="4">
        <v>37823</v>
      </c>
      <c r="G12" s="4">
        <v>37536</v>
      </c>
    </row>
    <row r="13" spans="1:7">
      <c r="A13" t="s">
        <v>36</v>
      </c>
      <c r="C13" s="4">
        <v>41200</v>
      </c>
      <c r="D13" s="4">
        <v>41200</v>
      </c>
      <c r="E13" s="4">
        <v>41200</v>
      </c>
      <c r="F13" s="4">
        <v>41200</v>
      </c>
      <c r="G13" s="4">
        <v>41200</v>
      </c>
    </row>
    <row r="14" spans="1:7">
      <c r="A14" t="s">
        <v>37</v>
      </c>
      <c r="C14" s="5">
        <f>SUM(C10:C13)</f>
        <v>354908</v>
      </c>
      <c r="D14" s="5">
        <f>SUM(D10:D13)</f>
        <v>369958</v>
      </c>
      <c r="E14" s="5">
        <f>SUM(E10:E13)</f>
        <v>385440</v>
      </c>
      <c r="F14" s="5">
        <f>SUM(F10:F13)</f>
        <v>403281</v>
      </c>
      <c r="G14" s="5">
        <f>SUM(G10:G13)</f>
        <v>423501</v>
      </c>
    </row>
    <row r="15" spans="1:7">
      <c r="A15" t="s">
        <v>38</v>
      </c>
      <c r="C15" s="5">
        <f>C9+C14</f>
        <v>490603</v>
      </c>
      <c r="D15" s="5">
        <f>D9+D14</f>
        <v>505450</v>
      </c>
      <c r="E15" s="5">
        <f>E9+E14</f>
        <v>544484</v>
      </c>
      <c r="F15" s="5">
        <f>F9+F14</f>
        <v>570188</v>
      </c>
      <c r="G15" s="5">
        <f>G9+G14</f>
        <v>591850</v>
      </c>
    </row>
    <row r="17" spans="1:7">
      <c r="A17" t="s">
        <v>39</v>
      </c>
      <c r="C17" s="4">
        <v>29935</v>
      </c>
      <c r="D17" s="4">
        <v>32022</v>
      </c>
      <c r="E17" s="4">
        <v>34841</v>
      </c>
      <c r="F17" s="4">
        <v>36984</v>
      </c>
      <c r="G17" s="4">
        <v>41685</v>
      </c>
    </row>
    <row r="18" spans="1:7">
      <c r="A18" t="s">
        <v>40</v>
      </c>
      <c r="C18" s="4">
        <v>14420</v>
      </c>
      <c r="D18" s="4">
        <v>15925</v>
      </c>
      <c r="E18" s="4">
        <v>17430</v>
      </c>
      <c r="F18" s="4">
        <v>18585</v>
      </c>
      <c r="G18" s="4">
        <v>20020</v>
      </c>
    </row>
    <row r="19" spans="1:7">
      <c r="A19" t="s">
        <v>41</v>
      </c>
      <c r="C19" s="4">
        <v>12000</v>
      </c>
      <c r="D19" s="4">
        <v>12000</v>
      </c>
      <c r="E19" s="4">
        <v>12000</v>
      </c>
      <c r="F19" s="4">
        <v>12000</v>
      </c>
      <c r="G19" s="4">
        <v>12000</v>
      </c>
    </row>
    <row r="20" spans="1:7">
      <c r="A20" t="s">
        <v>42</v>
      </c>
      <c r="C20" s="4">
        <v>8000</v>
      </c>
      <c r="D20" s="4">
        <v>8500</v>
      </c>
      <c r="E20" s="4">
        <v>9000</v>
      </c>
      <c r="F20" s="4">
        <v>9200</v>
      </c>
      <c r="G20" s="4">
        <v>9500</v>
      </c>
    </row>
    <row r="21" spans="1:7">
      <c r="A21" t="s">
        <v>43</v>
      </c>
      <c r="C21" s="4">
        <v>20000</v>
      </c>
      <c r="D21" s="4">
        <v>25000</v>
      </c>
      <c r="E21" s="4">
        <v>20000</v>
      </c>
      <c r="F21" s="4">
        <v>30000</v>
      </c>
      <c r="G21" s="4">
        <v>25000</v>
      </c>
    </row>
    <row r="22" spans="1:7">
      <c r="A22" t="s">
        <v>44</v>
      </c>
      <c r="C22" s="5">
        <f>SUM(C17:C21)</f>
        <v>84355</v>
      </c>
      <c r="D22" s="5">
        <f>SUM(D17:D21)</f>
        <v>93447</v>
      </c>
      <c r="E22" s="5">
        <f>SUM(E17:E21)</f>
        <v>93271</v>
      </c>
      <c r="F22" s="5">
        <f>SUM(F17:F21)</f>
        <v>106769</v>
      </c>
      <c r="G22" s="5">
        <f>SUM(G17:G21)</f>
        <v>108205</v>
      </c>
    </row>
    <row r="23" spans="1:7">
      <c r="A23" t="s">
        <v>45</v>
      </c>
      <c r="C23" s="4">
        <v>166000</v>
      </c>
      <c r="D23" s="4">
        <v>154000</v>
      </c>
      <c r="E23" s="4">
        <v>172000</v>
      </c>
      <c r="F23" s="4">
        <v>160000</v>
      </c>
      <c r="G23" s="4">
        <v>148000</v>
      </c>
    </row>
    <row r="24" spans="1:7">
      <c r="A24" t="s">
        <v>46</v>
      </c>
      <c r="C24" s="4">
        <v>44500</v>
      </c>
      <c r="D24" s="4">
        <v>45500</v>
      </c>
      <c r="E24" s="4">
        <v>46500</v>
      </c>
      <c r="F24" s="4">
        <v>48300</v>
      </c>
      <c r="G24" s="4">
        <v>52300</v>
      </c>
    </row>
    <row r="25" spans="1:7">
      <c r="A25" t="s">
        <v>47</v>
      </c>
      <c r="C25" s="4">
        <v>14600</v>
      </c>
      <c r="D25" s="4">
        <v>14600</v>
      </c>
      <c r="E25" s="4">
        <v>14600</v>
      </c>
      <c r="F25" s="4">
        <v>14600</v>
      </c>
      <c r="G25" s="4">
        <v>14600</v>
      </c>
    </row>
    <row r="26" spans="1:7">
      <c r="A26" t="s">
        <v>48</v>
      </c>
      <c r="C26" s="4">
        <v>0</v>
      </c>
      <c r="D26" s="4">
        <v>0</v>
      </c>
      <c r="E26" s="4">
        <v>0</v>
      </c>
      <c r="F26" s="4">
        <v>0</v>
      </c>
      <c r="G26" s="4">
        <v>4800</v>
      </c>
    </row>
    <row r="27" spans="1:7">
      <c r="A27" t="s">
        <v>49</v>
      </c>
      <c r="C27" s="5">
        <f>SUM(C23:C26)</f>
        <v>225100</v>
      </c>
      <c r="D27" s="5">
        <f>SUM(D23:D26)</f>
        <v>214100</v>
      </c>
      <c r="E27" s="5">
        <f>SUM(E23:E26)</f>
        <v>233100</v>
      </c>
      <c r="F27" s="5">
        <f>SUM(F23:F26)</f>
        <v>222900</v>
      </c>
      <c r="G27" s="5">
        <f>SUM(G23:G26)</f>
        <v>219700</v>
      </c>
    </row>
    <row r="28" spans="1:7">
      <c r="A28" t="s">
        <v>50</v>
      </c>
      <c r="C28" s="5">
        <f>C22+C27</f>
        <v>309455</v>
      </c>
      <c r="D28" s="5">
        <f>D22+D27</f>
        <v>307547</v>
      </c>
      <c r="E28" s="5">
        <f>E22+E27</f>
        <v>326371</v>
      </c>
      <c r="F28" s="5">
        <f>F22+F27</f>
        <v>329669</v>
      </c>
      <c r="G28" s="5">
        <f>G22+G27</f>
        <v>327905</v>
      </c>
    </row>
    <row r="30" spans="1:7">
      <c r="A30" t="s">
        <v>51</v>
      </c>
      <c r="C30" s="4">
        <v>150000</v>
      </c>
      <c r="D30" s="4">
        <v>150000</v>
      </c>
      <c r="E30" s="4">
        <v>150000</v>
      </c>
      <c r="F30" s="4">
        <v>150000</v>
      </c>
      <c r="G30" s="4">
        <v>150000</v>
      </c>
    </row>
    <row r="31" spans="1:7">
      <c r="A31" t="s">
        <v>52</v>
      </c>
      <c r="C31" s="4">
        <v>31148</v>
      </c>
      <c r="D31" s="4">
        <v>47903</v>
      </c>
      <c r="E31" s="4">
        <v>68113</v>
      </c>
      <c r="F31" s="4">
        <v>90519</v>
      </c>
      <c r="G31" s="4">
        <v>113945</v>
      </c>
    </row>
    <row r="32" spans="1:7">
      <c r="A32" t="s">
        <v>53</v>
      </c>
      <c r="C32" s="5">
        <f>C30+C31</f>
        <v>181148</v>
      </c>
      <c r="D32" s="5">
        <f>D30+D31</f>
        <v>197903</v>
      </c>
      <c r="E32" s="5">
        <f>E30+E31</f>
        <v>218113</v>
      </c>
      <c r="F32" s="5">
        <f>F30+F31</f>
        <v>240519</v>
      </c>
      <c r="G32" s="5">
        <f>G30+G31</f>
        <v>263945</v>
      </c>
    </row>
    <row r="33" spans="1:7">
      <c r="A33" t="s">
        <v>54</v>
      </c>
      <c r="C33" s="5">
        <f>C28+C32</f>
        <v>490603</v>
      </c>
      <c r="D33" s="5">
        <f>D28+D32</f>
        <v>505450</v>
      </c>
      <c r="E33" s="5">
        <f>E28+E32</f>
        <v>544484</v>
      </c>
      <c r="F33" s="5">
        <f>F28+F32</f>
        <v>570188</v>
      </c>
      <c r="G33" s="5">
        <f>G28+G32</f>
        <v>591850</v>
      </c>
    </row>
    <row r="35" spans="1:7">
      <c r="A35" t="s">
        <v>55</v>
      </c>
      <c r="C35" s="5">
        <f>C15-C33</f>
        <v>0</v>
      </c>
      <c r="D35" s="5">
        <f>D15-D33</f>
        <v>0</v>
      </c>
      <c r="E35" s="5">
        <f>E15-E33</f>
        <v>0</v>
      </c>
      <c r="F35" s="5">
        <f>F15-F33</f>
        <v>0</v>
      </c>
      <c r="G35" s="5">
        <f>G15-G33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46.7109375" customWidth="1"/>
    <col min="2" max="2" width="4.7109375" customWidth="1"/>
    <col min="3" max="7" width="13.7109375" customWidth="1"/>
  </cols>
  <sheetData>
    <row r="1" spans="1:7">
      <c r="A1" s="1" t="s">
        <v>56</v>
      </c>
    </row>
    <row r="2" spans="1:7">
      <c r="A2" t="s">
        <v>1</v>
      </c>
    </row>
    <row r="4" spans="1:7">
      <c r="A4" s="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>
      <c r="A5" t="s">
        <v>19</v>
      </c>
      <c r="C5" s="4">
        <v>19520</v>
      </c>
      <c r="D5" s="4">
        <v>23935</v>
      </c>
      <c r="E5" s="4">
        <v>28871</v>
      </c>
      <c r="F5" s="4">
        <v>32009</v>
      </c>
      <c r="G5" s="4">
        <v>33466</v>
      </c>
    </row>
    <row r="6" spans="1:7">
      <c r="A6" t="s">
        <v>13</v>
      </c>
      <c r="C6" s="4">
        <v>17716</v>
      </c>
      <c r="D6" s="4">
        <v>20020</v>
      </c>
      <c r="E6" s="4">
        <v>21912</v>
      </c>
      <c r="F6" s="4">
        <v>23895</v>
      </c>
      <c r="G6" s="4">
        <v>25740</v>
      </c>
    </row>
    <row r="7" spans="1:7">
      <c r="A7" t="s">
        <v>57</v>
      </c>
      <c r="C7" s="4">
        <v>0</v>
      </c>
      <c r="D7" s="4">
        <v>0</v>
      </c>
      <c r="E7" s="4">
        <v>0</v>
      </c>
      <c r="F7" s="4">
        <v>0</v>
      </c>
      <c r="G7" s="4">
        <v>4800</v>
      </c>
    </row>
    <row r="8" spans="1:7">
      <c r="A8" t="s">
        <v>58</v>
      </c>
      <c r="C8" s="4">
        <v>-1589</v>
      </c>
      <c r="D8" s="4">
        <v>-10877</v>
      </c>
      <c r="E8" s="4">
        <v>-2269</v>
      </c>
      <c r="F8" s="4">
        <v>-4611</v>
      </c>
      <c r="G8" s="4">
        <v>-8863</v>
      </c>
    </row>
    <row r="9" spans="1:7">
      <c r="A9" t="s">
        <v>59</v>
      </c>
      <c r="C9" s="4">
        <v>-4300</v>
      </c>
      <c r="D9" s="4">
        <v>-1287</v>
      </c>
      <c r="E9" s="4">
        <v>-5219</v>
      </c>
      <c r="F9" s="4">
        <v>-3327</v>
      </c>
      <c r="G9" s="4">
        <v>-4064</v>
      </c>
    </row>
    <row r="10" spans="1:7">
      <c r="A10" t="s">
        <v>60</v>
      </c>
      <c r="C10" s="4">
        <v>-216</v>
      </c>
      <c r="D10" s="4">
        <v>-344</v>
      </c>
      <c r="E10" s="4">
        <v>-344</v>
      </c>
      <c r="F10" s="4">
        <v>-264</v>
      </c>
      <c r="G10" s="4">
        <v>-328</v>
      </c>
    </row>
    <row r="11" spans="1:7">
      <c r="A11" t="s">
        <v>61</v>
      </c>
      <c r="C11" s="4">
        <v>1076</v>
      </c>
      <c r="D11" s="4">
        <v>2087</v>
      </c>
      <c r="E11" s="4">
        <v>2819</v>
      </c>
      <c r="F11" s="4">
        <v>2143</v>
      </c>
      <c r="G11" s="4">
        <v>4701</v>
      </c>
    </row>
    <row r="12" spans="1:7">
      <c r="A12" t="s">
        <v>62</v>
      </c>
      <c r="C12" s="4">
        <v>945</v>
      </c>
      <c r="D12" s="4">
        <v>1505</v>
      </c>
      <c r="E12" s="4">
        <v>1505</v>
      </c>
      <c r="F12" s="4">
        <v>1155</v>
      </c>
      <c r="G12" s="4">
        <v>1435</v>
      </c>
    </row>
    <row r="13" spans="1:7">
      <c r="A13" t="s">
        <v>63</v>
      </c>
      <c r="C13" s="5">
        <f>SUM(C5:C12)</f>
        <v>33152</v>
      </c>
      <c r="D13" s="5">
        <f>SUM(D5:D12)</f>
        <v>35039</v>
      </c>
      <c r="E13" s="5">
        <f>SUM(E5:E12)</f>
        <v>47275</v>
      </c>
      <c r="F13" s="5">
        <f>SUM(F5:F12)</f>
        <v>51000</v>
      </c>
      <c r="G13" s="5">
        <f>SUM(G5:G12)</f>
        <v>56887</v>
      </c>
    </row>
    <row r="15" spans="1:7">
      <c r="A15" t="s">
        <v>64</v>
      </c>
      <c r="C15" s="4">
        <v>-21424</v>
      </c>
      <c r="D15" s="4">
        <v>-24570</v>
      </c>
      <c r="E15" s="4">
        <v>-26394</v>
      </c>
      <c r="F15" s="4">
        <v>-29736</v>
      </c>
      <c r="G15" s="4">
        <v>-31460</v>
      </c>
    </row>
    <row r="16" spans="1:7">
      <c r="A16" t="s">
        <v>65</v>
      </c>
      <c r="C16" s="4">
        <v>-1000</v>
      </c>
      <c r="D16" s="4">
        <v>-1000</v>
      </c>
      <c r="E16" s="4">
        <v>-1000</v>
      </c>
      <c r="F16" s="4">
        <v>-1000</v>
      </c>
      <c r="G16" s="4">
        <v>-1000</v>
      </c>
    </row>
    <row r="17" spans="1:7">
      <c r="A17" t="s">
        <v>66</v>
      </c>
      <c r="C17" s="5">
        <f>C15+C16</f>
        <v>-22424</v>
      </c>
      <c r="D17" s="5">
        <f>D15+D16</f>
        <v>-25570</v>
      </c>
      <c r="E17" s="5">
        <f>E15+E16</f>
        <v>-27394</v>
      </c>
      <c r="F17" s="5">
        <f>F15+F16</f>
        <v>-30736</v>
      </c>
      <c r="G17" s="5">
        <f>G15+G16</f>
        <v>-32460</v>
      </c>
    </row>
    <row r="19" spans="1:7">
      <c r="A19" t="s">
        <v>67</v>
      </c>
      <c r="C19" s="4">
        <v>-12000</v>
      </c>
      <c r="D19" s="4">
        <v>-12000</v>
      </c>
      <c r="E19" s="4">
        <v>-12000</v>
      </c>
      <c r="F19" s="4">
        <v>-12000</v>
      </c>
      <c r="G19" s="4">
        <v>-12000</v>
      </c>
    </row>
    <row r="20" spans="1:7">
      <c r="A20" t="s">
        <v>68</v>
      </c>
      <c r="C20" s="4">
        <v>0</v>
      </c>
      <c r="D20" s="4">
        <v>0</v>
      </c>
      <c r="E20" s="4">
        <v>30000</v>
      </c>
      <c r="F20" s="4">
        <v>0</v>
      </c>
      <c r="G20" s="4">
        <v>0</v>
      </c>
    </row>
    <row r="21" spans="1:7">
      <c r="A21" t="s">
        <v>69</v>
      </c>
      <c r="C21" s="4">
        <v>5000</v>
      </c>
      <c r="D21" s="4">
        <v>5000</v>
      </c>
      <c r="E21" s="4">
        <v>-5000</v>
      </c>
      <c r="F21" s="4">
        <v>10000</v>
      </c>
      <c r="G21" s="4">
        <v>-5000</v>
      </c>
    </row>
    <row r="22" spans="1:7">
      <c r="A22" t="s">
        <v>70</v>
      </c>
      <c r="C22" s="4">
        <v>-7500</v>
      </c>
      <c r="D22" s="4">
        <v>-8000</v>
      </c>
      <c r="E22" s="4">
        <v>-8500</v>
      </c>
      <c r="F22" s="4">
        <v>-9000</v>
      </c>
      <c r="G22" s="4">
        <v>-9200</v>
      </c>
    </row>
    <row r="23" spans="1:7">
      <c r="A23" t="s">
        <v>71</v>
      </c>
      <c r="C23" s="4">
        <v>-5856</v>
      </c>
      <c r="D23" s="4">
        <v>-7180</v>
      </c>
      <c r="E23" s="4">
        <v>-8661</v>
      </c>
      <c r="F23" s="4">
        <v>-9603</v>
      </c>
      <c r="G23" s="4">
        <v>-10040</v>
      </c>
    </row>
    <row r="24" spans="1:7">
      <c r="A24" t="s">
        <v>72</v>
      </c>
      <c r="C24" s="5">
        <f>SUM(C19:C23)</f>
        <v>-20356</v>
      </c>
      <c r="D24" s="5">
        <f>SUM(D19:D23)</f>
        <v>-22180</v>
      </c>
      <c r="E24" s="5">
        <f>SUM(E19:E23)</f>
        <v>-4161</v>
      </c>
      <c r="F24" s="5">
        <f>SUM(F19:F23)</f>
        <v>-20603</v>
      </c>
      <c r="G24" s="5">
        <f>SUM(G19:G23)</f>
        <v>-36240</v>
      </c>
    </row>
    <row r="26" spans="1:7">
      <c r="A26" t="s">
        <v>73</v>
      </c>
      <c r="C26" s="5">
        <f>C13+C17+C24</f>
        <v>-9628</v>
      </c>
      <c r="D26" s="5">
        <f>D13+D17+D24</f>
        <v>-12711</v>
      </c>
      <c r="E26" s="5">
        <f>E13+E17+E24</f>
        <v>15720</v>
      </c>
      <c r="F26" s="5">
        <f>F13+F17+F24</f>
        <v>-339</v>
      </c>
      <c r="G26" s="5">
        <f>G13+G17+G24</f>
        <v>-11813</v>
      </c>
    </row>
    <row r="27" spans="1:7">
      <c r="A27" t="s">
        <v>74</v>
      </c>
      <c r="C27" s="4">
        <v>38000</v>
      </c>
      <c r="D27" s="4">
        <v>28372</v>
      </c>
      <c r="E27" s="4">
        <v>15661</v>
      </c>
      <c r="F27" s="4">
        <v>31381</v>
      </c>
      <c r="G27" s="4">
        <v>31042</v>
      </c>
    </row>
    <row r="28" spans="1:7">
      <c r="A28" t="s">
        <v>75</v>
      </c>
      <c r="C28" s="5">
        <f>C26+C27</f>
        <v>28372</v>
      </c>
      <c r="D28" s="5">
        <f>D26+D27</f>
        <v>15661</v>
      </c>
      <c r="E28" s="5">
        <f>E26+E27</f>
        <v>31381</v>
      </c>
      <c r="F28" s="5">
        <f>F26+F27</f>
        <v>31042</v>
      </c>
      <c r="G28" s="5">
        <f>G26+G27</f>
        <v>19229</v>
      </c>
    </row>
    <row r="30" spans="1:7">
      <c r="A30" t="s">
        <v>76</v>
      </c>
      <c r="C30" s="4">
        <v>14230</v>
      </c>
      <c r="D30" s="4">
        <v>13846</v>
      </c>
      <c r="E30" s="4">
        <v>13508</v>
      </c>
      <c r="F30" s="4">
        <v>14330</v>
      </c>
      <c r="G30" s="4">
        <v>14304</v>
      </c>
    </row>
    <row r="31" spans="1:7">
      <c r="A31" t="s">
        <v>77</v>
      </c>
      <c r="C31" s="4">
        <v>7038</v>
      </c>
      <c r="D31" s="4">
        <v>8629</v>
      </c>
      <c r="E31" s="4">
        <v>10409</v>
      </c>
      <c r="F31" s="4">
        <v>11540</v>
      </c>
      <c r="G31" s="4">
        <v>12066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Income statement</vt:lpstr>
      <vt:lpstr>Balance sheet</vt:lpstr>
      <vt:lpstr>Cash flow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Nordvale research desk</dc:creator>
  <cp:lastModifiedBy>Nordvale research desk</cp:lastModifiedBy>
  <dcterms:created xsi:type="dcterms:W3CDTF">2026-01-12T09:00:00Z</dcterms:created>
  <dcterms:modified xsi:type="dcterms:W3CDTF">2026-01-12T09:00:00Z</dcterms:modified>
</cp:coreProperties>
</file>